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ny\Desktop\"/>
    </mc:Choice>
  </mc:AlternateContent>
  <xr:revisionPtr revIDLastSave="0" documentId="13_ncr:1_{D78AA916-CB9E-4455-A85E-9A0339E4352F}" xr6:coauthVersionLast="47" xr6:coauthVersionMax="47" xr10:uidLastSave="{00000000-0000-0000-0000-000000000000}"/>
  <bookViews>
    <workbookView xWindow="12624" yWindow="1416" windowWidth="28368" windowHeight="22608" xr2:uid="{8E0368D7-9C7F-42EF-89EA-44FA5377DBA4}"/>
  </bookViews>
  <sheets>
    <sheet name="計算" sheetId="1" r:id="rId1"/>
  </sheets>
  <definedNames>
    <definedName name="_xlnm.Print_Area" localSheetId="0">計算!$B$4:$F$37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L28" i="1" s="1"/>
  <c r="E28" i="1"/>
  <c r="K28" i="1" s="1"/>
  <c r="D28" i="1"/>
  <c r="J28" i="1" s="1"/>
  <c r="F27" i="1"/>
  <c r="L27" i="1" s="1"/>
  <c r="E27" i="1"/>
  <c r="K27" i="1" s="1"/>
  <c r="D27" i="1"/>
  <c r="J27" i="1" s="1"/>
  <c r="F26" i="1"/>
  <c r="L26" i="1" s="1"/>
  <c r="E26" i="1"/>
  <c r="K26" i="1" s="1"/>
  <c r="D26" i="1"/>
  <c r="J26" i="1" s="1"/>
  <c r="F25" i="1"/>
  <c r="L25" i="1" s="1"/>
  <c r="E25" i="1"/>
  <c r="K25" i="1" s="1"/>
  <c r="D25" i="1"/>
  <c r="J25" i="1" s="1"/>
  <c r="F24" i="1"/>
  <c r="L24" i="1" s="1"/>
  <c r="E24" i="1"/>
  <c r="K24" i="1" s="1"/>
  <c r="D24" i="1"/>
  <c r="J24" i="1" s="1"/>
  <c r="F17" i="1"/>
  <c r="I26" i="1" s="1"/>
  <c r="E17" i="1"/>
  <c r="H26" i="1" s="1"/>
  <c r="D17" i="1"/>
  <c r="G27" i="1" s="1"/>
  <c r="D6" i="1"/>
  <c r="C6" i="1"/>
  <c r="H24" i="1" l="1"/>
  <c r="E33" i="1" s="1"/>
  <c r="D36" i="1"/>
  <c r="H25" i="1"/>
  <c r="E34" i="1" s="1"/>
  <c r="G24" i="1"/>
  <c r="D33" i="1" s="1"/>
  <c r="E35" i="1"/>
  <c r="F35" i="1"/>
  <c r="H27" i="1"/>
  <c r="E36" i="1" s="1"/>
  <c r="H28" i="1"/>
  <c r="E37" i="1" s="1"/>
  <c r="G28" i="1"/>
  <c r="D37" i="1" s="1"/>
  <c r="G25" i="1"/>
  <c r="D34" i="1" s="1"/>
  <c r="I27" i="1"/>
  <c r="F36" i="1" s="1"/>
  <c r="I28" i="1"/>
  <c r="F37" i="1" s="1"/>
  <c r="I24" i="1"/>
  <c r="F33" i="1" s="1"/>
  <c r="G26" i="1"/>
  <c r="D35" i="1" s="1"/>
  <c r="I25" i="1"/>
  <c r="F34" i="1" s="1"/>
</calcChain>
</file>

<file path=xl/sharedStrings.xml><?xml version="1.0" encoding="utf-8"?>
<sst xmlns="http://schemas.openxmlformats.org/spreadsheetml/2006/main" count="37" uniqueCount="28">
  <si>
    <t>白いセルを入力すると受取額が自動で計算できます！</t>
    <rPh sb="0" eb="1">
      <t>シロ</t>
    </rPh>
    <rPh sb="5" eb="7">
      <t>ニュウリョク</t>
    </rPh>
    <rPh sb="10" eb="13">
      <t>ウケトリガク</t>
    </rPh>
    <rPh sb="14" eb="16">
      <t>ジドウ</t>
    </rPh>
    <rPh sb="17" eb="19">
      <t>ケイサン</t>
    </rPh>
    <phoneticPr fontId="2"/>
  </si>
  <si>
    <t>法人 / 個人</t>
    <rPh sb="0" eb="2">
      <t>ホウジン</t>
    </rPh>
    <rPh sb="5" eb="7">
      <t>コジン</t>
    </rPh>
    <phoneticPr fontId="2"/>
  </si>
  <si>
    <t>法人</t>
  </si>
  <si>
    <t>2018ー2019年</t>
    <rPh sb="9" eb="10">
      <t>ネン</t>
    </rPh>
    <phoneticPr fontId="2"/>
  </si>
  <si>
    <t>2019-2020年</t>
    <rPh sb="9" eb="10">
      <t>ネン</t>
    </rPh>
    <phoneticPr fontId="2"/>
  </si>
  <si>
    <t>2020-2021年</t>
    <rPh sb="9" eb="10">
      <t>ネン</t>
    </rPh>
    <phoneticPr fontId="2"/>
  </si>
  <si>
    <t>合算</t>
    <rPh sb="0" eb="2">
      <t>ガッサン</t>
    </rPh>
    <phoneticPr fontId="2"/>
  </si>
  <si>
    <t>減少率</t>
    <rPh sb="0" eb="3">
      <t>ゲンショウリツ</t>
    </rPh>
    <phoneticPr fontId="2"/>
  </si>
  <si>
    <t>基準期間売上合計－対象月売上×５</t>
    <rPh sb="0" eb="2">
      <t>キジュン</t>
    </rPh>
    <rPh sb="2" eb="4">
      <t>キカン</t>
    </rPh>
    <rPh sb="4" eb="6">
      <t>ウリアゲ</t>
    </rPh>
    <rPh sb="6" eb="8">
      <t>ゴウケイ</t>
    </rPh>
    <rPh sb="9" eb="11">
      <t>タイショウ</t>
    </rPh>
    <rPh sb="11" eb="12">
      <t>ツキ</t>
    </rPh>
    <rPh sb="12" eb="14">
      <t>ウリアゲ</t>
    </rPh>
    <phoneticPr fontId="2"/>
  </si>
  <si>
    <t>減少率（A：50%超　B：30%～50%　C：対象外）</t>
    <rPh sb="0" eb="3">
      <t>ゲンショウリツ</t>
    </rPh>
    <rPh sb="9" eb="10">
      <t>チョウ</t>
    </rPh>
    <rPh sb="23" eb="26">
      <t>タイショウガイ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</si>
  <si>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</si>
  <si>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</si>
  <si>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2020年度</t>
    <rPh sb="4" eb="6">
      <t>ネンド</t>
    </rPh>
    <phoneticPr fontId="2"/>
  </si>
  <si>
    <t>【基準期間】</t>
    <rPh sb="1" eb="3">
      <t>キジュン</t>
    </rPh>
    <rPh sb="3" eb="5">
      <t>キカン</t>
    </rPh>
    <phoneticPr fontId="2"/>
  </si>
  <si>
    <t>「2018年11月～2019年3月」、「2019年11月～2020年3月」、</t>
    <phoneticPr fontId="2"/>
  </si>
  <si>
    <t>「2020年11月～2021年3月」のいずれかの期間</t>
    <phoneticPr fontId="2"/>
  </si>
  <si>
    <t>【対象月】</t>
    <rPh sb="1" eb="4">
      <t>タイショウツキ</t>
    </rPh>
    <phoneticPr fontId="2"/>
  </si>
  <si>
    <t>2021年11月～2022年3月のいずれかの月</t>
    <phoneticPr fontId="2"/>
  </si>
  <si>
    <t>基準期間の同月と比較して売上が50%以上又は30％以上50％未満減少した月であること。</t>
    <phoneticPr fontId="2"/>
  </si>
  <si>
    <t>【給付額】</t>
    <phoneticPr fontId="2"/>
  </si>
  <si>
    <t xml:space="preserve"> ＝ 基準期間の売上高 ー 対象月の売上高×5</t>
    <phoneticPr fontId="2"/>
  </si>
  <si>
    <t>基準期間</t>
    <rPh sb="0" eb="2">
      <t>キジュン</t>
    </rPh>
    <rPh sb="2" eb="4">
      <t>キカン</t>
    </rPh>
    <phoneticPr fontId="2"/>
  </si>
  <si>
    <t>対象月</t>
    <phoneticPr fontId="2"/>
  </si>
  <si>
    <t>50%以上</t>
    <phoneticPr fontId="2"/>
  </si>
  <si>
    <t>30～50%</t>
    <phoneticPr fontId="2"/>
  </si>
  <si>
    <t>上限</t>
    <phoneticPr fontId="2"/>
  </si>
  <si>
    <t>【減少率 】</t>
    <phoneticPr fontId="2"/>
  </si>
  <si>
    <t>対象月に対するその月の売上
（2021年11月-2022年3月）</t>
    <rPh sb="0" eb="2">
      <t>タイショウ</t>
    </rPh>
    <rPh sb="2" eb="3">
      <t>ヅキ</t>
    </rPh>
    <rPh sb="4" eb="5">
      <t>タイ</t>
    </rPh>
    <rPh sb="9" eb="10">
      <t>ツキ</t>
    </rPh>
    <rPh sb="11" eb="13">
      <t>ウリアゲ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</si>
</sst>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yyyy&quot;年&quot;m&quot;月&quot;;@"/>
    <numFmt numFmtId="177" formatCode="&quot;¥&quot;#,##0_);[Red]\(&quot;¥&quot;#,##0\)"/>
    <numFmt numFmtId="182" formatCode="m&quot;月&quot;;@"/>
  </numFmts>
  <fonts count="7" x14ac:knownFonts="1">
    <font>
      <sz val="11"/>
      <color theme="1"/>
      <name val="Yu Gothic UI"/>
      <family val="2"/>
      <charset val="128"/>
    </font>
    <font>
      <sz val="11"/>
      <color theme="1"/>
      <name val="Yu Gothic UI"/>
      <family val="2"/>
      <charset val="128"/>
    </font>
    <font>
      <sz val="6"/>
      <name val="Yu Gothic UI"/>
      <family val="2"/>
      <charset val="128"/>
    </font>
    <font>
      <sz val="14"/>
      <color theme="1"/>
      <name val="Yu Gothic UI"/>
      <family val="2"/>
      <charset val="128"/>
    </font>
    <font>
      <b/>
      <sz val="11"/>
      <color theme="0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6" fontId="5" fillId="3" borderId="1" xfId="1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0" fillId="5" borderId="1" xfId="1" applyNumberFormat="1" applyFont="1" applyFill="1" applyBorder="1" applyProtection="1">
      <alignment vertical="center"/>
      <protection locked="0"/>
    </xf>
    <xf numFmtId="177" fontId="6" fillId="3" borderId="1" xfId="1" applyNumberFormat="1" applyFont="1" applyFill="1" applyBorder="1" applyProtection="1">
      <alignment vertical="center"/>
      <protection hidden="1"/>
    </xf>
    <xf numFmtId="0" fontId="4" fillId="6" borderId="7" xfId="0" applyFont="1" applyFill="1" applyBorder="1" applyAlignment="1">
      <alignment horizontal="centerContinuous" vertical="center"/>
    </xf>
    <xf numFmtId="0" fontId="4" fillId="6" borderId="8" xfId="0" applyFont="1" applyFill="1" applyBorder="1" applyAlignment="1">
      <alignment horizontal="centerContinuous" vertical="center"/>
    </xf>
    <xf numFmtId="0" fontId="4" fillId="6" borderId="9" xfId="0" applyFont="1" applyFill="1" applyBorder="1" applyAlignment="1">
      <alignment horizontal="centerContinuous" vertical="center"/>
    </xf>
    <xf numFmtId="0" fontId="0" fillId="7" borderId="1" xfId="0" applyFill="1" applyBorder="1" applyAlignment="1">
      <alignment horizontal="centerContinuous" vertical="center"/>
    </xf>
    <xf numFmtId="0" fontId="4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9" fontId="6" fillId="3" borderId="1" xfId="2" applyFont="1" applyFill="1" applyBorder="1" applyAlignment="1" applyProtection="1">
      <alignment horizontal="center" vertical="center"/>
      <protection hidden="1"/>
    </xf>
    <xf numFmtId="177" fontId="5" fillId="3" borderId="1" xfId="1" applyNumberFormat="1" applyFont="1" applyFill="1" applyBorder="1">
      <alignment vertical="center"/>
    </xf>
    <xf numFmtId="0" fontId="5" fillId="3" borderId="1" xfId="1" applyNumberFormat="1" applyFont="1" applyFill="1" applyBorder="1" applyAlignment="1">
      <alignment horizontal="center" vertical="center"/>
    </xf>
    <xf numFmtId="177" fontId="6" fillId="3" borderId="1" xfId="1" applyNumberFormat="1" applyFont="1" applyFill="1" applyBorder="1" applyAlignment="1" applyProtection="1">
      <alignment vertical="center"/>
      <protection hidden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82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 indent="1"/>
    </xf>
    <xf numFmtId="0" fontId="0" fillId="0" borderId="0" xfId="0" applyFill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6" fontId="5" fillId="0" borderId="0" xfId="1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55" fontId="4" fillId="6" borderId="1" xfId="0" applyNumberFormat="1" applyFont="1" applyFill="1" applyBorder="1" applyAlignment="1">
      <alignment horizontal="center" vertical="center"/>
    </xf>
    <xf numFmtId="55" fontId="4" fillId="6" borderId="7" xfId="0" applyNumberFormat="1" applyFont="1" applyFill="1" applyBorder="1" applyAlignment="1">
      <alignment horizontal="center" vertical="center"/>
    </xf>
    <xf numFmtId="55" fontId="4" fillId="6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4B15-3273-4F9C-8271-914A697FBF02}">
  <sheetPr>
    <pageSetUpPr fitToPage="1"/>
  </sheetPr>
  <dimension ref="B2:L37"/>
  <sheetViews>
    <sheetView showGridLines="0" showRowColHeaders="0" tabSelected="1" workbookViewId="0">
      <selection activeCell="B6" sqref="B6"/>
    </sheetView>
  </sheetViews>
  <sheetFormatPr defaultColWidth="15.59765625" defaultRowHeight="24" customHeight="1" x14ac:dyDescent="0.4"/>
  <cols>
    <col min="1" max="1" width="2.19921875" customWidth="1"/>
    <col min="2" max="6" width="13.69921875" customWidth="1"/>
    <col min="7" max="12" width="13.69921875" hidden="1" customWidth="1"/>
    <col min="13" max="13" width="15" customWidth="1"/>
  </cols>
  <sheetData>
    <row r="2" spans="2:6" ht="24" customHeight="1" x14ac:dyDescent="0.4">
      <c r="B2" s="1" t="s">
        <v>0</v>
      </c>
    </row>
    <row r="4" spans="2:6" ht="24" customHeight="1" x14ac:dyDescent="0.4">
      <c r="B4" s="39" t="s">
        <v>1</v>
      </c>
      <c r="C4" s="37" t="s">
        <v>25</v>
      </c>
      <c r="D4" s="38"/>
    </row>
    <row r="5" spans="2:6" ht="24" customHeight="1" x14ac:dyDescent="0.4">
      <c r="B5" s="40"/>
      <c r="C5" s="2" t="s">
        <v>23</v>
      </c>
      <c r="D5" s="2" t="s">
        <v>24</v>
      </c>
    </row>
    <row r="6" spans="2:6" ht="24" customHeight="1" x14ac:dyDescent="0.4">
      <c r="B6" s="3" t="s">
        <v>2</v>
      </c>
      <c r="C6" s="4">
        <f>IF($B6="法人",1000000,500000)</f>
        <v>1000000</v>
      </c>
      <c r="D6" s="4">
        <f>IF($B6="法人",600000,300000)</f>
        <v>600000</v>
      </c>
    </row>
    <row r="7" spans="2:6" s="29" customFormat="1" ht="24" customHeight="1" x14ac:dyDescent="0.4">
      <c r="B7" s="30"/>
      <c r="C7" s="31"/>
      <c r="D7" s="31"/>
    </row>
    <row r="8" spans="2:6" ht="24.6" customHeight="1" x14ac:dyDescent="0.4">
      <c r="B8" s="27" t="s">
        <v>13</v>
      </c>
      <c r="C8" s="28" t="s">
        <v>14</v>
      </c>
    </row>
    <row r="9" spans="2:6" ht="24.6" customHeight="1" x14ac:dyDescent="0.4">
      <c r="C9" s="28" t="s">
        <v>15</v>
      </c>
    </row>
    <row r="11" spans="2:6" ht="24" customHeight="1" x14ac:dyDescent="0.4">
      <c r="D11" s="5" t="s">
        <v>10</v>
      </c>
      <c r="E11" s="5" t="s">
        <v>11</v>
      </c>
      <c r="F11" s="5" t="s">
        <v>12</v>
      </c>
    </row>
    <row r="12" spans="2:6" ht="24" customHeight="1" x14ac:dyDescent="0.4">
      <c r="B12" s="19" t="s">
        <v>21</v>
      </c>
      <c r="C12" s="26">
        <v>44501</v>
      </c>
      <c r="D12" s="7"/>
      <c r="E12" s="7"/>
      <c r="F12" s="7"/>
    </row>
    <row r="13" spans="2:6" ht="24" customHeight="1" x14ac:dyDescent="0.4">
      <c r="B13" s="20"/>
      <c r="C13" s="26">
        <v>44531</v>
      </c>
      <c r="D13" s="7"/>
      <c r="E13" s="7"/>
      <c r="F13" s="7"/>
    </row>
    <row r="14" spans="2:6" ht="24" customHeight="1" x14ac:dyDescent="0.4">
      <c r="B14" s="20"/>
      <c r="C14" s="26">
        <v>44562</v>
      </c>
      <c r="D14" s="7"/>
      <c r="E14" s="7"/>
      <c r="F14" s="7"/>
    </row>
    <row r="15" spans="2:6" ht="24" customHeight="1" x14ac:dyDescent="0.4">
      <c r="B15" s="20"/>
      <c r="C15" s="26">
        <v>44593</v>
      </c>
      <c r="D15" s="7"/>
      <c r="E15" s="7"/>
      <c r="F15" s="7"/>
    </row>
    <row r="16" spans="2:6" ht="24" customHeight="1" x14ac:dyDescent="0.4">
      <c r="B16" s="20"/>
      <c r="C16" s="26">
        <v>44621</v>
      </c>
      <c r="D16" s="7"/>
      <c r="E16" s="7"/>
      <c r="F16" s="7"/>
    </row>
    <row r="17" spans="2:12" ht="24" customHeight="1" x14ac:dyDescent="0.4">
      <c r="B17" s="21"/>
      <c r="C17" s="6" t="s">
        <v>6</v>
      </c>
      <c r="D17" s="8">
        <f>SUM(D12:D16)</f>
        <v>0</v>
      </c>
      <c r="E17" s="8">
        <f>SUM(E12:E16)</f>
        <v>0</v>
      </c>
      <c r="F17" s="8">
        <f>SUM(F12:F16)</f>
        <v>0</v>
      </c>
    </row>
    <row r="18" spans="2:12" ht="24.6" customHeight="1" x14ac:dyDescent="0.4"/>
    <row r="19" spans="2:12" ht="24.6" customHeight="1" x14ac:dyDescent="0.4">
      <c r="B19" s="27" t="s">
        <v>16</v>
      </c>
      <c r="C19" s="28" t="s">
        <v>17</v>
      </c>
    </row>
    <row r="20" spans="2:12" ht="24.6" customHeight="1" x14ac:dyDescent="0.4">
      <c r="B20" s="27" t="s">
        <v>26</v>
      </c>
      <c r="C20" s="28" t="s">
        <v>18</v>
      </c>
    </row>
    <row r="22" spans="2:12" ht="24" customHeight="1" x14ac:dyDescent="0.4">
      <c r="B22" s="22" t="s">
        <v>27</v>
      </c>
      <c r="C22" s="23"/>
      <c r="D22" s="9" t="s">
        <v>7</v>
      </c>
      <c r="E22" s="10"/>
      <c r="F22" s="11"/>
      <c r="G22" s="12" t="s">
        <v>8</v>
      </c>
      <c r="H22" s="12"/>
      <c r="I22" s="12"/>
      <c r="J22" s="12" t="s">
        <v>9</v>
      </c>
      <c r="K22" s="12"/>
      <c r="L22" s="12"/>
    </row>
    <row r="23" spans="2:12" ht="24" customHeight="1" x14ac:dyDescent="0.4">
      <c r="B23" s="24"/>
      <c r="C23" s="25"/>
      <c r="D23" s="13" t="s">
        <v>10</v>
      </c>
      <c r="E23" s="13" t="s">
        <v>11</v>
      </c>
      <c r="F23" s="13" t="s">
        <v>12</v>
      </c>
      <c r="G23" s="14" t="s">
        <v>3</v>
      </c>
      <c r="H23" s="14" t="s">
        <v>4</v>
      </c>
      <c r="I23" s="14" t="s">
        <v>5</v>
      </c>
      <c r="J23" s="14" t="s">
        <v>3</v>
      </c>
      <c r="K23" s="14" t="s">
        <v>4</v>
      </c>
      <c r="L23" s="14" t="s">
        <v>5</v>
      </c>
    </row>
    <row r="24" spans="2:12" ht="24" customHeight="1" x14ac:dyDescent="0.4">
      <c r="B24" s="34">
        <v>44501</v>
      </c>
      <c r="C24" s="7"/>
      <c r="D24" s="15">
        <f>IF(D12=0,0,1-$C24/D12)</f>
        <v>0</v>
      </c>
      <c r="E24" s="15">
        <f>IF(E12=0,0,1-$C24/E12)</f>
        <v>0</v>
      </c>
      <c r="F24" s="15">
        <f>IF(F12=0,0,1-$C24/F12)</f>
        <v>0</v>
      </c>
      <c r="G24" s="16">
        <f>D$17-$C24*5</f>
        <v>0</v>
      </c>
      <c r="H24" s="16">
        <f>E$17-$C24*5</f>
        <v>0</v>
      </c>
      <c r="I24" s="16">
        <f>F$17-$C24*5</f>
        <v>0</v>
      </c>
      <c r="J24" s="17" t="str">
        <f t="shared" ref="J24:L28" si="0">IF(D24&gt;0.5,"A",IF(AND(D24&gt;0.3,D24&lt;0.5),"B","C"))</f>
        <v>C</v>
      </c>
      <c r="K24" s="17" t="str">
        <f t="shared" si="0"/>
        <v>C</v>
      </c>
      <c r="L24" s="17" t="str">
        <f t="shared" si="0"/>
        <v>C</v>
      </c>
    </row>
    <row r="25" spans="2:12" ht="24" customHeight="1" x14ac:dyDescent="0.4">
      <c r="B25" s="34">
        <v>44531</v>
      </c>
      <c r="C25" s="7"/>
      <c r="D25" s="15">
        <f>IF(D13=0,0,1-$C25/D13)</f>
        <v>0</v>
      </c>
      <c r="E25" s="15">
        <f>IF(E13=0,0,1-$C25/E13)</f>
        <v>0</v>
      </c>
      <c r="F25" s="15">
        <f>IF(F13=0,0,1-$C25/F13)</f>
        <v>0</v>
      </c>
      <c r="G25" s="16">
        <f>D$17-$C25*5</f>
        <v>0</v>
      </c>
      <c r="H25" s="16">
        <f>E$17-$C25*5</f>
        <v>0</v>
      </c>
      <c r="I25" s="16">
        <f>F$17-$C25*5</f>
        <v>0</v>
      </c>
      <c r="J25" s="17" t="str">
        <f t="shared" si="0"/>
        <v>C</v>
      </c>
      <c r="K25" s="17" t="str">
        <f t="shared" si="0"/>
        <v>C</v>
      </c>
      <c r="L25" s="17" t="str">
        <f t="shared" si="0"/>
        <v>C</v>
      </c>
    </row>
    <row r="26" spans="2:12" ht="24" customHeight="1" x14ac:dyDescent="0.4">
      <c r="B26" s="34">
        <v>44562</v>
      </c>
      <c r="C26" s="7"/>
      <c r="D26" s="15">
        <f>IF(D14=0,0,1-$C26/D14)</f>
        <v>0</v>
      </c>
      <c r="E26" s="15">
        <f>IF(E14=0,0,1-$C26/E14)</f>
        <v>0</v>
      </c>
      <c r="F26" s="15">
        <f>IF(F14=0,0,1-$C26/F14)</f>
        <v>0</v>
      </c>
      <c r="G26" s="16">
        <f>D$17-$C26*5</f>
        <v>0</v>
      </c>
      <c r="H26" s="16">
        <f>E$17-$C26*5</f>
        <v>0</v>
      </c>
      <c r="I26" s="16">
        <f>F$17-$C26*5</f>
        <v>0</v>
      </c>
      <c r="J26" s="17" t="str">
        <f t="shared" si="0"/>
        <v>C</v>
      </c>
      <c r="K26" s="17" t="str">
        <f t="shared" si="0"/>
        <v>C</v>
      </c>
      <c r="L26" s="17" t="str">
        <f t="shared" si="0"/>
        <v>C</v>
      </c>
    </row>
    <row r="27" spans="2:12" ht="24" customHeight="1" x14ac:dyDescent="0.4">
      <c r="B27" s="34">
        <v>44593</v>
      </c>
      <c r="C27" s="7"/>
      <c r="D27" s="15">
        <f>IF(D15=0,0,1-$C27/D15)</f>
        <v>0</v>
      </c>
      <c r="E27" s="15">
        <f>IF(E15=0,0,1-$C27/E15)</f>
        <v>0</v>
      </c>
      <c r="F27" s="15">
        <f>IF(F15=0,0,1-$C27/F15)</f>
        <v>0</v>
      </c>
      <c r="G27" s="16">
        <f>D$17-$C27*5</f>
        <v>0</v>
      </c>
      <c r="H27" s="16">
        <f>E$17-$C27*5</f>
        <v>0</v>
      </c>
      <c r="I27" s="16">
        <f>F$17-$C27*5</f>
        <v>0</v>
      </c>
      <c r="J27" s="17" t="str">
        <f t="shared" si="0"/>
        <v>C</v>
      </c>
      <c r="K27" s="17" t="str">
        <f t="shared" si="0"/>
        <v>C</v>
      </c>
      <c r="L27" s="17" t="str">
        <f t="shared" si="0"/>
        <v>C</v>
      </c>
    </row>
    <row r="28" spans="2:12" ht="24" customHeight="1" x14ac:dyDescent="0.4">
      <c r="B28" s="34">
        <v>44621</v>
      </c>
      <c r="C28" s="7"/>
      <c r="D28" s="15">
        <f>IF(D16=0,0,1-$C28/D16)</f>
        <v>0</v>
      </c>
      <c r="E28" s="15">
        <f>IF(E16=0,0,1-$C28/E16)</f>
        <v>0</v>
      </c>
      <c r="F28" s="15">
        <f>IF(F16=0,0,1-$C28/F16)</f>
        <v>0</v>
      </c>
      <c r="G28" s="16">
        <f>D$17-$C28*5</f>
        <v>0</v>
      </c>
      <c r="H28" s="16">
        <f>E$17-$C28*5</f>
        <v>0</v>
      </c>
      <c r="I28" s="16">
        <f>F$17-$C28*5</f>
        <v>0</v>
      </c>
      <c r="J28" s="17" t="str">
        <f t="shared" si="0"/>
        <v>C</v>
      </c>
      <c r="K28" s="17" t="str">
        <f t="shared" si="0"/>
        <v>C</v>
      </c>
      <c r="L28" s="17" t="str">
        <f t="shared" si="0"/>
        <v>C</v>
      </c>
    </row>
    <row r="29" spans="2:12" ht="24.6" customHeight="1" x14ac:dyDescent="0.4"/>
    <row r="30" spans="2:12" ht="24.6" customHeight="1" x14ac:dyDescent="0.4">
      <c r="B30" s="27" t="s">
        <v>19</v>
      </c>
      <c r="C30" t="s">
        <v>20</v>
      </c>
    </row>
    <row r="32" spans="2:12" ht="24" customHeight="1" x14ac:dyDescent="0.4">
      <c r="B32" s="32" t="s">
        <v>22</v>
      </c>
      <c r="C32" s="33"/>
      <c r="D32" s="13" t="s">
        <v>10</v>
      </c>
      <c r="E32" s="13" t="s">
        <v>11</v>
      </c>
      <c r="F32" s="13" t="s">
        <v>12</v>
      </c>
    </row>
    <row r="33" spans="2:6" ht="24" customHeight="1" x14ac:dyDescent="0.4">
      <c r="B33" s="35">
        <v>44501</v>
      </c>
      <c r="C33" s="36"/>
      <c r="D33" s="18">
        <f>IF(G24&lt;0,0,IF(J24="A",IF(G24&gt;$C$6,$C$6,G24),IF(J24="B",IF(G24&gt;$D$6,$D$6,G24*5),0)))</f>
        <v>0</v>
      </c>
      <c r="E33" s="18">
        <f t="shared" ref="E33:F37" si="1">IF(H24&lt;0,0,IF(K24="A",IF(H24&gt;$C$6,$C$6,H24),IF(K24="B",IF(H24&gt;$D$6,$D$6,H24*5),0)))</f>
        <v>0</v>
      </c>
      <c r="F33" s="18">
        <f t="shared" si="1"/>
        <v>0</v>
      </c>
    </row>
    <row r="34" spans="2:6" ht="24" customHeight="1" x14ac:dyDescent="0.4">
      <c r="B34" s="35">
        <v>44531</v>
      </c>
      <c r="C34" s="36"/>
      <c r="D34" s="18">
        <f t="shared" ref="D34:D37" si="2">IF(G25&lt;0,0,IF(J25="A",IF(G25&gt;$C$6,$C$6,G25),IF(J25="B",IF(G25&gt;$D$6,$D$6,G25*5),0)))</f>
        <v>0</v>
      </c>
      <c r="E34" s="18">
        <f t="shared" si="1"/>
        <v>0</v>
      </c>
      <c r="F34" s="18">
        <f t="shared" si="1"/>
        <v>0</v>
      </c>
    </row>
    <row r="35" spans="2:6" ht="24" customHeight="1" x14ac:dyDescent="0.4">
      <c r="B35" s="35">
        <v>44562</v>
      </c>
      <c r="C35" s="36"/>
      <c r="D35" s="18">
        <f t="shared" si="2"/>
        <v>0</v>
      </c>
      <c r="E35" s="18">
        <f t="shared" si="1"/>
        <v>0</v>
      </c>
      <c r="F35" s="18">
        <f t="shared" si="1"/>
        <v>0</v>
      </c>
    </row>
    <row r="36" spans="2:6" ht="24" customHeight="1" x14ac:dyDescent="0.4">
      <c r="B36" s="35">
        <v>44593</v>
      </c>
      <c r="C36" s="36"/>
      <c r="D36" s="18">
        <f t="shared" si="2"/>
        <v>0</v>
      </c>
      <c r="E36" s="18">
        <f t="shared" si="1"/>
        <v>0</v>
      </c>
      <c r="F36" s="18">
        <f t="shared" si="1"/>
        <v>0</v>
      </c>
    </row>
    <row r="37" spans="2:6" ht="24" customHeight="1" x14ac:dyDescent="0.4">
      <c r="B37" s="35">
        <v>44621</v>
      </c>
      <c r="C37" s="36"/>
      <c r="D37" s="18">
        <f t="shared" si="2"/>
        <v>0</v>
      </c>
      <c r="E37" s="18">
        <f t="shared" si="1"/>
        <v>0</v>
      </c>
      <c r="F37" s="18">
        <f t="shared" si="1"/>
        <v>0</v>
      </c>
    </row>
  </sheetData>
  <sheetProtection sheet="1" objects="1" scenarios="1" selectLockedCells="1"/>
  <mergeCells count="10">
    <mergeCell ref="C4:D4"/>
    <mergeCell ref="B4:B5"/>
    <mergeCell ref="B36:C36"/>
    <mergeCell ref="B37:C37"/>
    <mergeCell ref="B12:B17"/>
    <mergeCell ref="B22:C23"/>
    <mergeCell ref="B32:C32"/>
    <mergeCell ref="B33:C33"/>
    <mergeCell ref="B34:C34"/>
    <mergeCell ref="B35:C35"/>
  </mergeCells>
  <phoneticPr fontId="2"/>
  <dataValidations count="1">
    <dataValidation type="list" allowBlank="1" showInputMessage="1" showErrorMessage="1" sqref="B6:B7" xr:uid="{38D09354-AF16-48C2-8C41-3DA40A413707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</vt:lpstr>
      <vt:lpstr>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徳田俊哉</dc:creator>
  <cp:lastModifiedBy>徳田俊哉</cp:lastModifiedBy>
  <cp:lastPrinted>2022-02-20T11:53:46Z</cp:lastPrinted>
  <dcterms:created xsi:type="dcterms:W3CDTF">2022-02-20T08:48:19Z</dcterms:created>
  <dcterms:modified xsi:type="dcterms:W3CDTF">2022-02-21T00:09:21Z</dcterms:modified>
</cp:coreProperties>
</file>